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2"/>
  </bookViews>
  <sheets>
    <sheet name="Mérleg" sheetId="1" r:id="rId1"/>
    <sheet name="Eredménykimutatás I." sheetId="2" r:id="rId2"/>
    <sheet name="Eredménykimutatás II." sheetId="3" r:id="rId3"/>
  </sheets>
  <definedNames/>
  <calcPr fullCalcOnLoad="1"/>
</workbook>
</file>

<file path=xl/sharedStrings.xml><?xml version="1.0" encoding="utf-8"?>
<sst xmlns="http://schemas.openxmlformats.org/spreadsheetml/2006/main" count="191" uniqueCount="126">
  <si>
    <t>Statisztikai számjel vagy adószám (csekkszámlaszám):</t>
  </si>
  <si>
    <t>Az egyéb szervezetek megnevezése:</t>
  </si>
  <si>
    <t>Az egyéb szervezetek címe:</t>
  </si>
  <si>
    <t>A tétel megnevezése</t>
  </si>
  <si>
    <t>Előző év</t>
  </si>
  <si>
    <t>Tárgyév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</si>
  <si>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</si>
  <si>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</si>
  <si>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</si>
  <si>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</si>
  <si>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</si>
  <si>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</si>
  <si>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</si>
  <si>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</si>
  <si>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</si>
  <si>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</si>
  <si>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</si>
  <si>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</si>
  <si>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</si>
  <si>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</si>
  <si>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</si>
  <si>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</si>
  <si>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</si>
  <si>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</si>
  <si>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</si>
  <si>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Előző év(ek) helyesbítése</t>
  </si>
  <si>
    <t>ezer forintban</t>
  </si>
  <si>
    <t>Sor-szám</t>
  </si>
  <si>
    <t>20.</t>
  </si>
  <si>
    <t>21.</t>
  </si>
  <si>
    <t>22.</t>
  </si>
  <si>
    <t>23.</t>
  </si>
  <si>
    <t>24.</t>
  </si>
  <si>
    <t>25.</t>
  </si>
  <si>
    <r>
      <t>FORRÁSOK (PASSZÍVÁK) ÖSSZESEN</t>
    </r>
    <r>
      <rPr>
        <sz val="11"/>
        <color indexed="8"/>
        <rFont val="Calibri"/>
        <family val="2"/>
      </rPr>
      <t xml:space="preserve"> (13+20+21+24. sor)</t>
    </r>
  </si>
  <si>
    <t>I. Immateriális javak</t>
  </si>
  <si>
    <t>II. Tárgyi eszközök</t>
  </si>
  <si>
    <t>III. befektetett pénzügyi eszközök</t>
  </si>
  <si>
    <t>IV. Befektetett eszközök értékhelyesbítése</t>
  </si>
  <si>
    <t>B. Forgóeszközök (7-10. sorok)</t>
  </si>
  <si>
    <t>I. Készletek</t>
  </si>
  <si>
    <t>II. Követelések</t>
  </si>
  <si>
    <t>III. Értékpapírok</t>
  </si>
  <si>
    <t>IV. Pénzeszközök</t>
  </si>
  <si>
    <t>C. Aktív időbeli elhatárolások</t>
  </si>
  <si>
    <t>I. Induló tőke / Jegyzett tőke</t>
  </si>
  <si>
    <t>II. Tőkeváltozás / Eredmény</t>
  </si>
  <si>
    <t>III. Lekötött tartalék</t>
  </si>
  <si>
    <t>IV. Értékelési tartalék</t>
  </si>
  <si>
    <t>V. Tárgyévi eredmény alaptevékenységből</t>
  </si>
  <si>
    <t>VI. Tárgyévi eredmény vállalkozási tevékenységből</t>
  </si>
  <si>
    <t>E. Céltartalélkok</t>
  </si>
  <si>
    <t>F. Kötelezettségek (22+23. sor)</t>
  </si>
  <si>
    <t>I. Hosszú lejáratú kötelezettségek</t>
  </si>
  <si>
    <t>II. Rövid lejáratú kötelezettségek</t>
  </si>
  <si>
    <t>G. Passzív időbeli elhatárolások</t>
  </si>
  <si>
    <r>
      <t>D. Saját tőke</t>
    </r>
    <r>
      <rPr>
        <sz val="11"/>
        <color indexed="8"/>
        <rFont val="Calibri"/>
        <family val="2"/>
      </rPr>
      <t xml:space="preserve"> (14-19. sorok)</t>
    </r>
  </si>
  <si>
    <r>
      <t xml:space="preserve">ESZKÖZÖK (AKTÍVÁK) ÖSSZESEN </t>
    </r>
    <r>
      <rPr>
        <sz val="11"/>
        <color indexed="8"/>
        <rFont val="Calibri"/>
        <family val="2"/>
      </rPr>
      <t>(1+6+11. sor)</t>
    </r>
  </si>
  <si>
    <r>
      <t>A befektetett eszközök</t>
    </r>
    <r>
      <rPr>
        <sz val="11"/>
        <color indexed="8"/>
        <rFont val="Calibri"/>
        <family val="2"/>
      </rPr>
      <t xml:space="preserve"> (2-5. sorok)</t>
    </r>
  </si>
  <si>
    <t>26.</t>
  </si>
  <si>
    <t>27.</t>
  </si>
  <si>
    <t>28.</t>
  </si>
  <si>
    <t>29.</t>
  </si>
  <si>
    <t>30.</t>
  </si>
  <si>
    <t>31.</t>
  </si>
  <si>
    <t>32.</t>
  </si>
  <si>
    <t>TÁJÉKOZTATÓ ADATOK</t>
  </si>
  <si>
    <t>1. Közhasznú célú működésre kapott támogatás</t>
  </si>
  <si>
    <t xml:space="preserve">  a) alapítótól</t>
  </si>
  <si>
    <t xml:space="preserve">  b) központi költségvetésből</t>
  </si>
  <si>
    <t xml:space="preserve">  c) helyi önkormányzattól</t>
  </si>
  <si>
    <t xml:space="preserve">  d) társadalombiztosítótól</t>
  </si>
  <si>
    <t>2. Pályázati úton nyert támogatás</t>
  </si>
  <si>
    <t>3. Közhasznú tevékenységből származó bevétel</t>
  </si>
  <si>
    <t>4. Tagdíjból származó bevétel</t>
  </si>
  <si>
    <t>5. Egyéb bevétel</t>
  </si>
  <si>
    <t>B. Vállalkozási tevékenységek bevétele</t>
  </si>
  <si>
    <t>C. Összes bevétel (A.+B.)</t>
  </si>
  <si>
    <t>D. Közhasznú tevékenység ráfordításai (1+2+3+4+5+6)</t>
  </si>
  <si>
    <t xml:space="preserve">  1. Anyagjellegű ráfordítások</t>
  </si>
  <si>
    <t xml:space="preserve">  2. Szeméályi jellegű ráfordítások</t>
  </si>
  <si>
    <t xml:space="preserve">  3. Értékcsökkenési leírás</t>
  </si>
  <si>
    <t xml:space="preserve">  4. Egyéb ráfordítások</t>
  </si>
  <si>
    <t xml:space="preserve">  5. Pénzügyi műveletek ráfordításai</t>
  </si>
  <si>
    <t xml:space="preserve">  6. Rendkívüli ráfordítások</t>
  </si>
  <si>
    <t>E. Vállalkozási tevékenység ráfordításai (1+2+3+4+5+6)</t>
  </si>
  <si>
    <t>a</t>
  </si>
  <si>
    <t>b</t>
  </si>
  <si>
    <t>c</t>
  </si>
  <si>
    <t>d</t>
  </si>
  <si>
    <t>e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</si>
  <si>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</si>
  <si>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</si>
  <si>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</si>
  <si>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</si>
  <si>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</si>
  <si>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</si>
  <si>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</si>
  <si>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</si>
  <si>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</si>
  <si>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F. Összes ráfordítás (D.+E.)</t>
  </si>
  <si>
    <t>G. Adózás előtti eredménye (B.-E.)</t>
  </si>
  <si>
    <t>H. Adófizetési kötelezettség</t>
  </si>
  <si>
    <t>I. Tárgyévi vállalkozási eredmény (G.-H.)</t>
  </si>
  <si>
    <t>J. Tárgyéviközhasznú eredmény (A.-D.)</t>
  </si>
  <si>
    <t xml:space="preserve">  1. Bérköltség</t>
  </si>
  <si>
    <t xml:space="preserve">   ebből: -megbízási díjak</t>
  </si>
  <si>
    <t xml:space="preserve">                 -tiszteletdíjak</t>
  </si>
  <si>
    <t xml:space="preserve">  2. Személyi jellegű egyéb kifizetések</t>
  </si>
  <si>
    <t>B. A szervezet által nyújtott támogatások</t>
  </si>
  <si>
    <t>C. Továbbutalási céllal kapott támogatás</t>
  </si>
  <si>
    <t>D. Továbbutalt támogatás</t>
  </si>
  <si>
    <t>A. Az Összes közhasznú tevékenység bevétele (1+2+3+4+5. sor)</t>
  </si>
  <si>
    <t>A. Személyi jellegű ráfordítások (1+2+3)</t>
  </si>
  <si>
    <t>Az egyéb szervezet vezetője(képviselője)</t>
  </si>
  <si>
    <t>19010832-9133-569-01</t>
  </si>
  <si>
    <t>AKG Alapítvány</t>
  </si>
  <si>
    <t>1035 Budapest, Raktár u. 1.</t>
  </si>
  <si>
    <t>KETTŐS KÖNYVVITELT VEZETŐ EGYÉB SZERVEZETEK KÖZHASZNÚ EGYSZERŰSÍTETT ÉVES BESZÁMOLÓJÁNAK MÉRLEGE 2012. ÉV</t>
  </si>
  <si>
    <t>Keltezés: Budapest, 2013. május xx.</t>
  </si>
  <si>
    <t>Keltezés: Budapest, 2013. Május xx.</t>
  </si>
  <si>
    <t>KETTŐS KÖNYVVITELT VEZETŐ EGYÉB SZERVEZETEK KÖZHASZNÚ EGYSZERŰSÍTETT ÉVES BESZÁMOLÓJÁNAK EREDMÉNYKIMUTATÁSA 2012. ÉV</t>
  </si>
  <si>
    <t xml:space="preserve">  2. Személyi jellegű ráfordítások</t>
  </si>
  <si>
    <t xml:space="preserve">  3. Bérjárulékok</t>
  </si>
  <si>
    <r>
      <t xml:space="preserve">  e) egyéb, ebből 1%           </t>
    </r>
    <r>
      <rPr>
        <b/>
        <sz val="11"/>
        <color indexed="8"/>
        <rFont val="Calibri"/>
        <family val="2"/>
      </rPr>
      <t xml:space="preserve">  2791</t>
    </r>
  </si>
  <si>
    <t>Budapest, 2013. május 21.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</si>
</sst>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15" fillId="0" borderId="13" xfId="0" applyFont="1" applyBorder="1" applyAlignment="1">
      <alignment wrapText="1"/>
    </xf>
    <xf numFmtId="0" fontId="0" fillId="0" borderId="11" xfId="0" applyBorder="1" applyAlignment="1">
      <alignment/>
    </xf>
    <xf numFmtId="0" fontId="15" fillId="0" borderId="11" xfId="0" applyFont="1" applyBorder="1" applyAlignment="1">
      <alignment/>
    </xf>
    <xf numFmtId="0" fontId="15" fillId="0" borderId="11" xfId="0" applyFont="1" applyBorder="1" applyAlignment="1">
      <alignment wrapText="1"/>
    </xf>
    <xf numFmtId="0" fontId="0" fillId="0" borderId="25" xfId="0" applyBorder="1" applyAlignment="1">
      <alignment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0" xfId="0" applyBorder="1" applyAlignment="1">
      <alignment horizontal="right" vertical="center"/>
    </xf>
    <xf numFmtId="0" fontId="15" fillId="0" borderId="0" xfId="0" applyFont="1" applyFill="1" applyBorder="1" applyAlignment="1">
      <alignment horizontal="left"/>
    </xf>
    <xf numFmtId="0" fontId="0" fillId="0" borderId="34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35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3">
      <selection activeCell="B35" sqref="B35"/>
    </sheetView>
  </sheetViews>
  <sheetFormatPr defaultColWidth="9.140625" defaultRowHeight="15"/>
  <cols>
    <col min="1" max="1" width="5.7109375" style="3" customWidth="1"/>
    <col min="2" max="2" width="46.57421875" style="3" customWidth="1"/>
    <col min="3" max="5" width="13.00390625" style="3" customWidth="1"/>
    <col min="6" max="16384" width="9.140625" style="3" customWidth="1"/>
  </cols>
  <sheetData>
    <row r="1" spans="1:11" ht="15">
      <c r="A1" s="78" t="s">
        <v>0</v>
      </c>
      <c r="B1" s="78"/>
      <c r="C1" s="79" t="s">
        <v>115</v>
      </c>
      <c r="D1" s="79"/>
      <c r="E1" s="79"/>
      <c r="F1" s="2"/>
      <c r="G1" s="2"/>
      <c r="H1" s="2"/>
      <c r="I1" s="2"/>
      <c r="J1" s="2"/>
      <c r="K1" s="2"/>
    </row>
    <row r="2" spans="1:11" ht="15">
      <c r="A2" s="78" t="s">
        <v>1</v>
      </c>
      <c r="B2" s="78"/>
      <c r="C2" s="79" t="s">
        <v>116</v>
      </c>
      <c r="D2" s="79"/>
      <c r="E2" s="79"/>
      <c r="F2" s="2"/>
      <c r="G2" s="2"/>
      <c r="H2" s="2"/>
      <c r="I2" s="2"/>
      <c r="J2" s="2"/>
      <c r="K2" s="2"/>
    </row>
    <row r="3" spans="1:11" ht="15">
      <c r="A3" s="78" t="s">
        <v>2</v>
      </c>
      <c r="B3" s="78"/>
      <c r="C3" s="80" t="s">
        <v>117</v>
      </c>
      <c r="D3" s="80"/>
      <c r="E3" s="80"/>
      <c r="F3" s="2"/>
      <c r="G3" s="2"/>
      <c r="H3" s="2"/>
      <c r="I3" s="2"/>
      <c r="J3" s="2"/>
      <c r="K3" s="2"/>
    </row>
    <row r="4" spans="1:11" ht="33.75" customHeight="1">
      <c r="A4" s="77" t="s">
        <v>118</v>
      </c>
      <c r="B4" s="77"/>
      <c r="C4" s="77"/>
      <c r="D4" s="77"/>
      <c r="E4" s="77"/>
      <c r="F4" s="1"/>
      <c r="G4" s="1"/>
      <c r="H4" s="1"/>
      <c r="I4" s="1"/>
      <c r="J4" s="1"/>
      <c r="K4" s="1"/>
    </row>
    <row r="5" ht="15.75" thickBot="1">
      <c r="E5" s="3" t="s">
        <v>26</v>
      </c>
    </row>
    <row r="6" spans="1:5" s="5" customFormat="1" ht="30">
      <c r="A6" s="11" t="s">
        <v>27</v>
      </c>
      <c r="B6" s="16" t="s">
        <v>3</v>
      </c>
      <c r="C6" s="16" t="s">
        <v>4</v>
      </c>
      <c r="D6" s="6" t="s">
        <v>25</v>
      </c>
      <c r="E6" s="16" t="s">
        <v>5</v>
      </c>
    </row>
    <row r="7" spans="1:5" ht="15">
      <c r="A7" s="12" t="s">
        <v>6</v>
      </c>
      <c r="B7" s="17" t="s">
        <v>58</v>
      </c>
      <c r="C7" s="7">
        <f>SUM(C8:C11)</f>
        <v>353006</v>
      </c>
      <c r="D7" s="7"/>
      <c r="E7" s="7">
        <f>SUM(E8:E11)</f>
        <v>345441</v>
      </c>
    </row>
    <row r="8" spans="1:5" ht="15">
      <c r="A8" s="12" t="s">
        <v>7</v>
      </c>
      <c r="B8" s="18" t="s">
        <v>35</v>
      </c>
      <c r="C8" s="7">
        <v>0</v>
      </c>
      <c r="D8" s="7"/>
      <c r="E8" s="7">
        <v>0</v>
      </c>
    </row>
    <row r="9" spans="1:5" ht="15">
      <c r="A9" s="12" t="s">
        <v>8</v>
      </c>
      <c r="B9" s="18" t="s">
        <v>36</v>
      </c>
      <c r="C9" s="7">
        <v>348156</v>
      </c>
      <c r="D9" s="7"/>
      <c r="E9" s="7">
        <v>340591</v>
      </c>
    </row>
    <row r="10" spans="1:5" ht="15">
      <c r="A10" s="12" t="s">
        <v>9</v>
      </c>
      <c r="B10" s="18" t="s">
        <v>37</v>
      </c>
      <c r="C10" s="7">
        <v>4850</v>
      </c>
      <c r="D10" s="7"/>
      <c r="E10" s="7">
        <v>4850</v>
      </c>
    </row>
    <row r="11" spans="1:5" ht="15">
      <c r="A11" s="12" t="s">
        <v>10</v>
      </c>
      <c r="B11" s="18" t="s">
        <v>38</v>
      </c>
      <c r="C11" s="7">
        <v>0</v>
      </c>
      <c r="D11" s="7"/>
      <c r="E11" s="7">
        <v>0</v>
      </c>
    </row>
    <row r="12" spans="1:5" ht="15">
      <c r="A12" s="12" t="s">
        <v>11</v>
      </c>
      <c r="B12" s="17" t="s">
        <v>39</v>
      </c>
      <c r="C12" s="7">
        <f>SUM(C13:C16)</f>
        <v>2701</v>
      </c>
      <c r="D12" s="7"/>
      <c r="E12" s="7">
        <f>SUM(E13:E16)</f>
        <v>6681</v>
      </c>
    </row>
    <row r="13" spans="1:5" ht="15">
      <c r="A13" s="12" t="s">
        <v>12</v>
      </c>
      <c r="B13" s="18" t="s">
        <v>40</v>
      </c>
      <c r="C13" s="7">
        <v>300</v>
      </c>
      <c r="D13" s="7"/>
      <c r="E13" s="7">
        <v>270</v>
      </c>
    </row>
    <row r="14" spans="1:5" ht="15">
      <c r="A14" s="12" t="s">
        <v>13</v>
      </c>
      <c r="B14" s="18" t="s">
        <v>41</v>
      </c>
      <c r="C14" s="7">
        <v>951</v>
      </c>
      <c r="D14" s="7"/>
      <c r="E14" s="7">
        <v>403</v>
      </c>
    </row>
    <row r="15" spans="1:5" ht="15">
      <c r="A15" s="12" t="s">
        <v>14</v>
      </c>
      <c r="B15" s="18" t="s">
        <v>42</v>
      </c>
      <c r="C15" s="7">
        <v>0</v>
      </c>
      <c r="D15" s="7"/>
      <c r="E15" s="7">
        <v>0</v>
      </c>
    </row>
    <row r="16" spans="1:5" ht="15">
      <c r="A16" s="12" t="s">
        <v>15</v>
      </c>
      <c r="B16" s="18" t="s">
        <v>43</v>
      </c>
      <c r="C16" s="7">
        <v>1450</v>
      </c>
      <c r="D16" s="7"/>
      <c r="E16" s="7">
        <v>6008</v>
      </c>
    </row>
    <row r="17" spans="1:5" ht="15.75" thickBot="1">
      <c r="A17" s="13" t="s">
        <v>16</v>
      </c>
      <c r="B17" s="19" t="s">
        <v>44</v>
      </c>
      <c r="C17" s="8">
        <v>4</v>
      </c>
      <c r="D17" s="8"/>
      <c r="E17" s="8">
        <v>4</v>
      </c>
    </row>
    <row r="18" spans="1:5" ht="15.75" thickBot="1">
      <c r="A18" s="14" t="s">
        <v>17</v>
      </c>
      <c r="B18" s="20" t="s">
        <v>57</v>
      </c>
      <c r="C18" s="10">
        <f>SUM(C7,C12,C17)</f>
        <v>355711</v>
      </c>
      <c r="D18" s="10"/>
      <c r="E18" s="10">
        <f>SUM(E7,E12,E17)</f>
        <v>352126</v>
      </c>
    </row>
    <row r="19" spans="1:5" ht="15">
      <c r="A19" s="15" t="s">
        <v>18</v>
      </c>
      <c r="B19" s="21" t="s">
        <v>56</v>
      </c>
      <c r="C19" s="9">
        <f>SUM(C20:C25)</f>
        <v>205833</v>
      </c>
      <c r="D19" s="9"/>
      <c r="E19" s="9">
        <f>SUM(E20:E25)</f>
        <v>230775</v>
      </c>
    </row>
    <row r="20" spans="1:5" ht="15">
      <c r="A20" s="12" t="s">
        <v>19</v>
      </c>
      <c r="B20" s="18" t="s">
        <v>45</v>
      </c>
      <c r="C20" s="7">
        <v>8350</v>
      </c>
      <c r="D20" s="7"/>
      <c r="E20" s="7">
        <v>8350</v>
      </c>
    </row>
    <row r="21" spans="1:5" ht="15">
      <c r="A21" s="12" t="s">
        <v>20</v>
      </c>
      <c r="B21" s="18" t="s">
        <v>46</v>
      </c>
      <c r="C21" s="7">
        <v>192373</v>
      </c>
      <c r="D21" s="7"/>
      <c r="E21" s="7">
        <v>197483</v>
      </c>
    </row>
    <row r="22" spans="1:5" ht="15">
      <c r="A22" s="12" t="s">
        <v>21</v>
      </c>
      <c r="B22" s="18" t="s">
        <v>47</v>
      </c>
      <c r="C22" s="7">
        <v>0</v>
      </c>
      <c r="D22" s="7"/>
      <c r="E22" s="7">
        <v>0</v>
      </c>
    </row>
    <row r="23" spans="1:5" ht="15">
      <c r="A23" s="12" t="s">
        <v>22</v>
      </c>
      <c r="B23" s="18" t="s">
        <v>48</v>
      </c>
      <c r="C23" s="7">
        <v>0</v>
      </c>
      <c r="D23" s="7"/>
      <c r="E23" s="7">
        <v>0</v>
      </c>
    </row>
    <row r="24" spans="1:5" ht="15">
      <c r="A24" s="12" t="s">
        <v>23</v>
      </c>
      <c r="B24" s="18" t="s">
        <v>49</v>
      </c>
      <c r="C24" s="7">
        <v>19463</v>
      </c>
      <c r="D24" s="7"/>
      <c r="E24" s="7">
        <v>41330</v>
      </c>
    </row>
    <row r="25" spans="1:5" ht="15">
      <c r="A25" s="12" t="s">
        <v>24</v>
      </c>
      <c r="B25" s="18" t="s">
        <v>50</v>
      </c>
      <c r="C25" s="7">
        <v>-14353</v>
      </c>
      <c r="D25" s="7"/>
      <c r="E25" s="7">
        <v>-16388</v>
      </c>
    </row>
    <row r="26" spans="1:5" ht="15">
      <c r="A26" s="12" t="s">
        <v>28</v>
      </c>
      <c r="B26" s="17" t="s">
        <v>51</v>
      </c>
      <c r="C26" s="7">
        <v>0</v>
      </c>
      <c r="D26" s="7"/>
      <c r="E26" s="7">
        <v>0</v>
      </c>
    </row>
    <row r="27" spans="1:5" ht="15">
      <c r="A27" s="12" t="s">
        <v>29</v>
      </c>
      <c r="B27" s="17" t="s">
        <v>52</v>
      </c>
      <c r="C27" s="7">
        <f>SUM(C28:C29)</f>
        <v>148340</v>
      </c>
      <c r="D27" s="7"/>
      <c r="E27" s="7">
        <f>SUM(E28:E29)</f>
        <v>119761</v>
      </c>
    </row>
    <row r="28" spans="1:5" ht="15">
      <c r="A28" s="12" t="s">
        <v>30</v>
      </c>
      <c r="B28" s="18" t="s">
        <v>53</v>
      </c>
      <c r="C28" s="7">
        <v>114599</v>
      </c>
      <c r="D28" s="7"/>
      <c r="E28" s="7">
        <v>86713</v>
      </c>
    </row>
    <row r="29" spans="1:5" ht="15">
      <c r="A29" s="12" t="s">
        <v>31</v>
      </c>
      <c r="B29" s="18" t="s">
        <v>54</v>
      </c>
      <c r="C29" s="7">
        <v>33741</v>
      </c>
      <c r="D29" s="7"/>
      <c r="E29" s="7">
        <v>33048</v>
      </c>
    </row>
    <row r="30" spans="1:5" ht="15.75" thickBot="1">
      <c r="A30" s="13" t="s">
        <v>32</v>
      </c>
      <c r="B30" s="19" t="s">
        <v>55</v>
      </c>
      <c r="C30" s="8">
        <v>1538</v>
      </c>
      <c r="D30" s="8"/>
      <c r="E30" s="8">
        <v>1590</v>
      </c>
    </row>
    <row r="31" spans="1:5" ht="31.5" thickBot="1">
      <c r="A31" s="14" t="s">
        <v>33</v>
      </c>
      <c r="B31" s="22" t="s">
        <v>34</v>
      </c>
      <c r="C31" s="10">
        <f>SUM(C19,C26,C27,C30)</f>
        <v>355711</v>
      </c>
      <c r="D31" s="10"/>
      <c r="E31" s="10">
        <f>SUM(E19,E26,E27,E30)</f>
        <v>352126</v>
      </c>
    </row>
    <row r="32" ht="15">
      <c r="B32" s="4"/>
    </row>
    <row r="33" ht="15">
      <c r="B33" s="4"/>
    </row>
    <row r="35" spans="1:6" ht="15">
      <c r="A35" t="s">
        <v>119</v>
      </c>
      <c r="B35" t="s">
        <v>125</v>
      </c>
      <c r="C35"/>
      <c r="D35"/>
      <c r="E35"/>
      <c r="F35"/>
    </row>
    <row r="36" spans="1:6" ht="15">
      <c r="A36"/>
      <c r="B36"/>
      <c r="C36"/>
      <c r="D36"/>
      <c r="E36"/>
      <c r="F36"/>
    </row>
    <row r="37" spans="3:6" ht="15.75" thickBot="1">
      <c r="C37" s="44"/>
      <c r="D37" s="44"/>
      <c r="E37" s="44"/>
      <c r="F37" s="44"/>
    </row>
    <row r="38" spans="3:6" ht="15.75" thickTop="1">
      <c r="C38" s="76" t="s">
        <v>114</v>
      </c>
      <c r="D38" s="76"/>
      <c r="E38" s="76"/>
      <c r="F38" s="43"/>
    </row>
  </sheetData>
  <sheetProtection/>
  <mergeCells count="8">
    <mergeCell ref="C38:E38"/>
    <mergeCell ref="A4:E4"/>
    <mergeCell ref="A1:B1"/>
    <mergeCell ref="C1:E1"/>
    <mergeCell ref="A2:B2"/>
    <mergeCell ref="C2:E2"/>
    <mergeCell ref="A3:B3"/>
    <mergeCell ref="C3:E3"/>
  </mergeCells>
  <printOptions/>
  <pageMargins left="0.55" right="0.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3">
      <selection activeCell="B37" sqref="B37"/>
    </sheetView>
  </sheetViews>
  <sheetFormatPr defaultColWidth="9.140625" defaultRowHeight="15"/>
  <cols>
    <col min="1" max="1" width="5.7109375" style="3" customWidth="1"/>
    <col min="2" max="2" width="46.57421875" style="3" customWidth="1"/>
    <col min="3" max="4" width="13.00390625" style="3" customWidth="1"/>
    <col min="5" max="5" width="13.00390625" style="68" customWidth="1"/>
    <col min="6" max="16384" width="9.140625" style="3" customWidth="1"/>
  </cols>
  <sheetData>
    <row r="1" spans="1:11" ht="15">
      <c r="A1" s="78" t="s">
        <v>0</v>
      </c>
      <c r="B1" s="78"/>
      <c r="C1" s="79" t="s">
        <v>115</v>
      </c>
      <c r="D1" s="79"/>
      <c r="E1" s="79"/>
      <c r="F1" s="2"/>
      <c r="G1" s="2"/>
      <c r="H1" s="2"/>
      <c r="I1" s="2"/>
      <c r="J1" s="2"/>
      <c r="K1" s="2"/>
    </row>
    <row r="2" spans="1:11" ht="15">
      <c r="A2" s="78" t="s">
        <v>1</v>
      </c>
      <c r="B2" s="78"/>
      <c r="C2" s="79" t="s">
        <v>116</v>
      </c>
      <c r="D2" s="79"/>
      <c r="E2" s="79"/>
      <c r="F2" s="2"/>
      <c r="G2" s="2"/>
      <c r="H2" s="2"/>
      <c r="I2" s="2"/>
      <c r="J2" s="2"/>
      <c r="K2" s="2"/>
    </row>
    <row r="3" spans="1:11" ht="15">
      <c r="A3" s="78" t="s">
        <v>2</v>
      </c>
      <c r="B3" s="78"/>
      <c r="C3" s="80" t="s">
        <v>117</v>
      </c>
      <c r="D3" s="80"/>
      <c r="E3" s="80"/>
      <c r="F3" s="2"/>
      <c r="G3" s="2"/>
      <c r="H3" s="2"/>
      <c r="I3" s="2"/>
      <c r="J3" s="2"/>
      <c r="K3" s="2"/>
    </row>
    <row r="4" spans="1:11" ht="33.75" customHeight="1">
      <c r="A4" s="77" t="s">
        <v>121</v>
      </c>
      <c r="B4" s="77"/>
      <c r="C4" s="77"/>
      <c r="D4" s="77"/>
      <c r="E4" s="77"/>
      <c r="F4" s="1"/>
      <c r="G4" s="1"/>
      <c r="H4" s="1"/>
      <c r="I4" s="1"/>
      <c r="J4" s="1"/>
      <c r="K4" s="1"/>
    </row>
    <row r="5" ht="15.75" thickBot="1">
      <c r="E5" s="68" t="s">
        <v>26</v>
      </c>
    </row>
    <row r="6" spans="1:5" s="5" customFormat="1" ht="30">
      <c r="A6" s="6" t="s">
        <v>27</v>
      </c>
      <c r="B6" s="16" t="s">
        <v>3</v>
      </c>
      <c r="C6" s="34" t="s">
        <v>4</v>
      </c>
      <c r="D6" s="25" t="s">
        <v>25</v>
      </c>
      <c r="E6" s="69" t="s">
        <v>5</v>
      </c>
    </row>
    <row r="7" spans="1:5" ht="15.75" thickBot="1">
      <c r="A7" s="29" t="s">
        <v>86</v>
      </c>
      <c r="B7" s="29" t="s">
        <v>87</v>
      </c>
      <c r="C7" s="46" t="s">
        <v>88</v>
      </c>
      <c r="D7" s="47" t="s">
        <v>89</v>
      </c>
      <c r="E7" s="70" t="s">
        <v>90</v>
      </c>
    </row>
    <row r="8" spans="1:5" ht="30">
      <c r="A8" s="9" t="s">
        <v>6</v>
      </c>
      <c r="B8" s="51" t="s">
        <v>112</v>
      </c>
      <c r="C8" s="48">
        <f>(C9+C15+C16+C17+C18)</f>
        <v>359631</v>
      </c>
      <c r="D8" s="45"/>
      <c r="E8" s="56">
        <f>(E9+E15+E16+E17+E18)</f>
        <v>263937</v>
      </c>
    </row>
    <row r="9" spans="1:5" ht="15">
      <c r="A9" s="7" t="s">
        <v>7</v>
      </c>
      <c r="B9" s="52" t="s">
        <v>67</v>
      </c>
      <c r="C9" s="74">
        <f>(C10+C11+C12+C13+C14)</f>
        <v>357927</v>
      </c>
      <c r="D9" s="74">
        <f>(D10+D11+D12+D13+D14)</f>
        <v>0</v>
      </c>
      <c r="E9" s="74">
        <f>(E10+E11+E12+E13+E14)</f>
        <v>263858</v>
      </c>
    </row>
    <row r="10" spans="1:5" ht="15">
      <c r="A10" s="7" t="s">
        <v>8</v>
      </c>
      <c r="B10" s="52" t="s">
        <v>68</v>
      </c>
      <c r="C10" s="49">
        <v>0</v>
      </c>
      <c r="D10" s="23"/>
      <c r="E10" s="71">
        <v>0</v>
      </c>
    </row>
    <row r="11" spans="1:5" ht="15">
      <c r="A11" s="7" t="s">
        <v>9</v>
      </c>
      <c r="B11" s="52" t="s">
        <v>69</v>
      </c>
      <c r="C11" s="49">
        <v>153940</v>
      </c>
      <c r="D11" s="23"/>
      <c r="E11" s="71">
        <v>156626</v>
      </c>
    </row>
    <row r="12" spans="1:5" ht="15">
      <c r="A12" s="7" t="s">
        <v>10</v>
      </c>
      <c r="B12" s="52" t="s">
        <v>70</v>
      </c>
      <c r="C12" s="49">
        <v>0</v>
      </c>
      <c r="D12" s="23"/>
      <c r="E12" s="71">
        <v>0</v>
      </c>
    </row>
    <row r="13" spans="1:5" ht="15">
      <c r="A13" s="7" t="s">
        <v>11</v>
      </c>
      <c r="B13" s="52" t="s">
        <v>71</v>
      </c>
      <c r="C13" s="49">
        <v>0</v>
      </c>
      <c r="D13" s="23"/>
      <c r="E13" s="71">
        <v>0</v>
      </c>
    </row>
    <row r="14" spans="1:5" ht="15">
      <c r="A14" s="7" t="s">
        <v>12</v>
      </c>
      <c r="B14" s="52" t="s">
        <v>124</v>
      </c>
      <c r="C14" s="49">
        <v>203987</v>
      </c>
      <c r="D14" s="23"/>
      <c r="E14" s="71">
        <v>107232</v>
      </c>
    </row>
    <row r="15" spans="1:5" ht="15">
      <c r="A15" s="7" t="s">
        <v>13</v>
      </c>
      <c r="B15" s="52" t="s">
        <v>72</v>
      </c>
      <c r="C15" s="49">
        <v>761</v>
      </c>
      <c r="D15" s="23"/>
      <c r="E15" s="71">
        <v>0</v>
      </c>
    </row>
    <row r="16" spans="1:5" ht="15">
      <c r="A16" s="7" t="s">
        <v>14</v>
      </c>
      <c r="B16" s="52" t="s">
        <v>73</v>
      </c>
      <c r="C16" s="49">
        <v>0</v>
      </c>
      <c r="D16" s="23"/>
      <c r="E16" s="71">
        <v>0</v>
      </c>
    </row>
    <row r="17" spans="1:5" ht="15">
      <c r="A17" s="7" t="s">
        <v>15</v>
      </c>
      <c r="B17" s="52" t="s">
        <v>74</v>
      </c>
      <c r="C17" s="49">
        <v>0</v>
      </c>
      <c r="D17" s="23"/>
      <c r="E17" s="71">
        <v>0</v>
      </c>
    </row>
    <row r="18" spans="1:5" ht="15">
      <c r="A18" s="7" t="s">
        <v>16</v>
      </c>
      <c r="B18" s="52" t="s">
        <v>75</v>
      </c>
      <c r="C18" s="49">
        <v>943</v>
      </c>
      <c r="D18" s="23"/>
      <c r="E18" s="71">
        <v>79</v>
      </c>
    </row>
    <row r="19" spans="1:5" ht="15">
      <c r="A19" s="7" t="s">
        <v>17</v>
      </c>
      <c r="B19" s="53" t="s">
        <v>76</v>
      </c>
      <c r="C19" s="49">
        <v>6688</v>
      </c>
      <c r="D19" s="23"/>
      <c r="E19" s="71">
        <v>3390</v>
      </c>
    </row>
    <row r="20" spans="1:5" ht="15">
      <c r="A20" s="7" t="s">
        <v>18</v>
      </c>
      <c r="B20" s="53" t="s">
        <v>77</v>
      </c>
      <c r="C20" s="49">
        <f>(C8+C19)</f>
        <v>366319</v>
      </c>
      <c r="D20" s="23"/>
      <c r="E20" s="59">
        <f>(E8+E19)</f>
        <v>267327</v>
      </c>
    </row>
    <row r="21" spans="1:5" ht="30">
      <c r="A21" s="7" t="s">
        <v>19</v>
      </c>
      <c r="B21" s="54" t="s">
        <v>78</v>
      </c>
      <c r="C21" s="49">
        <f>SUM(C22:C27)</f>
        <v>340168</v>
      </c>
      <c r="D21" s="23"/>
      <c r="E21" s="59">
        <f>SUM(E22:E27)</f>
        <v>222607</v>
      </c>
    </row>
    <row r="22" spans="1:5" ht="15">
      <c r="A22" s="7" t="s">
        <v>20</v>
      </c>
      <c r="B22" s="52" t="s">
        <v>79</v>
      </c>
      <c r="C22" s="49">
        <v>2995</v>
      </c>
      <c r="D22" s="23"/>
      <c r="E22" s="71">
        <v>1598</v>
      </c>
    </row>
    <row r="23" spans="1:5" ht="15">
      <c r="A23" s="7" t="s">
        <v>21</v>
      </c>
      <c r="B23" s="52" t="s">
        <v>122</v>
      </c>
      <c r="C23" s="49">
        <v>10085</v>
      </c>
      <c r="D23" s="23"/>
      <c r="E23" s="71">
        <v>6772</v>
      </c>
    </row>
    <row r="24" spans="1:5" ht="15">
      <c r="A24" s="7" t="s">
        <v>22</v>
      </c>
      <c r="B24" s="52" t="s">
        <v>81</v>
      </c>
      <c r="C24" s="49">
        <v>211</v>
      </c>
      <c r="D24" s="23"/>
      <c r="E24" s="71">
        <v>190</v>
      </c>
    </row>
    <row r="25" spans="1:5" ht="15">
      <c r="A25" s="7" t="s">
        <v>23</v>
      </c>
      <c r="B25" s="52" t="s">
        <v>82</v>
      </c>
      <c r="C25" s="49">
        <v>326778</v>
      </c>
      <c r="D25" s="23"/>
      <c r="E25" s="71">
        <v>214045</v>
      </c>
    </row>
    <row r="26" spans="1:5" ht="15">
      <c r="A26" s="7" t="s">
        <v>24</v>
      </c>
      <c r="B26" s="52" t="s">
        <v>83</v>
      </c>
      <c r="C26" s="49">
        <v>0</v>
      </c>
      <c r="D26" s="23"/>
      <c r="E26" s="71">
        <v>2</v>
      </c>
    </row>
    <row r="27" spans="1:5" ht="15">
      <c r="A27" s="7" t="s">
        <v>28</v>
      </c>
      <c r="B27" s="52" t="s">
        <v>84</v>
      </c>
      <c r="C27" s="49">
        <v>99</v>
      </c>
      <c r="D27" s="23"/>
      <c r="E27" s="71">
        <v>0</v>
      </c>
    </row>
    <row r="28" spans="1:5" ht="30">
      <c r="A28" s="7" t="s">
        <v>29</v>
      </c>
      <c r="B28" s="54" t="s">
        <v>85</v>
      </c>
      <c r="C28" s="49">
        <f>SUM(C29:C34)</f>
        <v>21041</v>
      </c>
      <c r="D28" s="23"/>
      <c r="E28" s="59">
        <f>SUM(E29:E34)</f>
        <v>19778</v>
      </c>
    </row>
    <row r="29" spans="1:5" ht="15">
      <c r="A29" s="7" t="s">
        <v>30</v>
      </c>
      <c r="B29" s="52" t="s">
        <v>79</v>
      </c>
      <c r="C29" s="49">
        <v>142</v>
      </c>
      <c r="D29" s="23"/>
      <c r="E29" s="71">
        <v>283</v>
      </c>
    </row>
    <row r="30" spans="1:5" ht="15">
      <c r="A30" s="7" t="s">
        <v>31</v>
      </c>
      <c r="B30" s="52" t="s">
        <v>80</v>
      </c>
      <c r="C30" s="49">
        <v>0</v>
      </c>
      <c r="D30" s="23"/>
      <c r="E30" s="71">
        <v>0</v>
      </c>
    </row>
    <row r="31" spans="1:5" ht="15">
      <c r="A31" s="7" t="s">
        <v>32</v>
      </c>
      <c r="B31" s="52" t="s">
        <v>81</v>
      </c>
      <c r="C31" s="49">
        <v>7375</v>
      </c>
      <c r="D31" s="23"/>
      <c r="E31" s="71">
        <v>7375</v>
      </c>
    </row>
    <row r="32" spans="1:5" ht="15">
      <c r="A32" s="7" t="s">
        <v>33</v>
      </c>
      <c r="B32" s="52" t="s">
        <v>82</v>
      </c>
      <c r="C32" s="49">
        <v>5</v>
      </c>
      <c r="D32" s="23"/>
      <c r="E32" s="71">
        <v>17</v>
      </c>
    </row>
    <row r="33" spans="1:5" ht="15">
      <c r="A33" s="7" t="s">
        <v>59</v>
      </c>
      <c r="B33" s="52" t="s">
        <v>83</v>
      </c>
      <c r="C33" s="49">
        <v>13177</v>
      </c>
      <c r="D33" s="23"/>
      <c r="E33" s="71">
        <v>12103</v>
      </c>
    </row>
    <row r="34" spans="1:5" ht="15.75" thickBot="1">
      <c r="A34" s="29" t="s">
        <v>60</v>
      </c>
      <c r="B34" s="55" t="s">
        <v>84</v>
      </c>
      <c r="C34" s="50">
        <v>342</v>
      </c>
      <c r="D34" s="47"/>
      <c r="E34" s="70">
        <v>0</v>
      </c>
    </row>
    <row r="35" spans="2:3" ht="15">
      <c r="B35"/>
      <c r="C35"/>
    </row>
    <row r="37" spans="1:5" ht="15">
      <c r="A37" t="s">
        <v>120</v>
      </c>
      <c r="B37" t="s">
        <v>125</v>
      </c>
      <c r="C37"/>
      <c r="D37"/>
      <c r="E37" s="72"/>
    </row>
    <row r="38" spans="1:5" ht="15">
      <c r="A38"/>
      <c r="B38"/>
      <c r="C38"/>
      <c r="D38"/>
      <c r="E38" s="72"/>
    </row>
    <row r="39" spans="3:5" ht="15.75" thickBot="1">
      <c r="C39" s="44"/>
      <c r="D39" s="44"/>
      <c r="E39" s="73"/>
    </row>
    <row r="40" spans="3:5" ht="15.75" thickTop="1">
      <c r="C40" s="76" t="s">
        <v>114</v>
      </c>
      <c r="D40" s="76"/>
      <c r="E40" s="76"/>
    </row>
  </sheetData>
  <sheetProtection/>
  <mergeCells count="8">
    <mergeCell ref="C40:E40"/>
    <mergeCell ref="A4:E4"/>
    <mergeCell ref="C1:E1"/>
    <mergeCell ref="C2:E2"/>
    <mergeCell ref="C3:E3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B25" sqref="B25"/>
    </sheetView>
  </sheetViews>
  <sheetFormatPr defaultColWidth="9.140625" defaultRowHeight="15"/>
  <cols>
    <col min="1" max="1" width="5.7109375" style="3" customWidth="1"/>
    <col min="2" max="2" width="34.8515625" style="3" customWidth="1"/>
    <col min="3" max="4" width="16.28125" style="3" customWidth="1"/>
    <col min="5" max="5" width="15.140625" style="3" customWidth="1"/>
    <col min="6" max="16384" width="9.140625" style="3" customWidth="1"/>
  </cols>
  <sheetData>
    <row r="1" spans="1:11" ht="15">
      <c r="A1" s="78" t="s">
        <v>0</v>
      </c>
      <c r="B1" s="78"/>
      <c r="C1" s="79" t="s">
        <v>115</v>
      </c>
      <c r="D1" s="79"/>
      <c r="E1" s="79"/>
      <c r="F1" s="2"/>
      <c r="G1" s="2"/>
      <c r="H1" s="2"/>
      <c r="I1" s="2"/>
      <c r="J1" s="2"/>
      <c r="K1" s="2"/>
    </row>
    <row r="2" spans="1:11" ht="15">
      <c r="A2" s="78" t="s">
        <v>1</v>
      </c>
      <c r="B2" s="78"/>
      <c r="C2" s="79" t="s">
        <v>116</v>
      </c>
      <c r="D2" s="79"/>
      <c r="E2" s="79"/>
      <c r="F2" s="2"/>
      <c r="G2" s="2"/>
      <c r="H2" s="2"/>
      <c r="I2" s="2"/>
      <c r="J2" s="2"/>
      <c r="K2" s="2"/>
    </row>
    <row r="3" spans="1:11" ht="15">
      <c r="A3" s="78" t="s">
        <v>2</v>
      </c>
      <c r="B3" s="78"/>
      <c r="C3" s="80" t="s">
        <v>117</v>
      </c>
      <c r="D3" s="80"/>
      <c r="E3" s="80"/>
      <c r="F3" s="2"/>
      <c r="G3" s="2"/>
      <c r="H3" s="2"/>
      <c r="I3" s="2"/>
      <c r="J3" s="2"/>
      <c r="K3" s="2"/>
    </row>
    <row r="4" spans="1:11" ht="33.75" customHeight="1">
      <c r="A4" s="77" t="s">
        <v>121</v>
      </c>
      <c r="B4" s="77"/>
      <c r="C4" s="77"/>
      <c r="D4" s="77"/>
      <c r="E4" s="77"/>
      <c r="F4" s="1"/>
      <c r="G4" s="1"/>
      <c r="H4" s="1"/>
      <c r="I4" s="1"/>
      <c r="J4" s="1"/>
      <c r="K4" s="1"/>
    </row>
    <row r="5" ht="15.75" thickBot="1">
      <c r="E5" s="3" t="s">
        <v>26</v>
      </c>
    </row>
    <row r="6" spans="1:5" s="5" customFormat="1" ht="30">
      <c r="A6" s="6" t="s">
        <v>27</v>
      </c>
      <c r="B6" s="16" t="s">
        <v>3</v>
      </c>
      <c r="C6" s="34" t="s">
        <v>4</v>
      </c>
      <c r="D6" s="25" t="s">
        <v>25</v>
      </c>
      <c r="E6" s="26" t="s">
        <v>5</v>
      </c>
    </row>
    <row r="7" spans="1:5" ht="15.75" thickBot="1">
      <c r="A7" s="29" t="s">
        <v>86</v>
      </c>
      <c r="B7" s="30" t="s">
        <v>87</v>
      </c>
      <c r="C7" s="35" t="s">
        <v>88</v>
      </c>
      <c r="D7" s="27" t="s">
        <v>89</v>
      </c>
      <c r="E7" s="28" t="s">
        <v>90</v>
      </c>
    </row>
    <row r="8" spans="1:5" ht="15">
      <c r="A8" s="9" t="s">
        <v>61</v>
      </c>
      <c r="B8" s="31" t="s">
        <v>100</v>
      </c>
      <c r="C8" s="56">
        <f>SUM('Eredménykimutatás I.'!C21,'Eredménykimutatás I.'!C28)</f>
        <v>361209</v>
      </c>
      <c r="D8" s="57"/>
      <c r="E8" s="58">
        <v>242385</v>
      </c>
    </row>
    <row r="9" spans="1:5" ht="15">
      <c r="A9" s="7" t="s">
        <v>62</v>
      </c>
      <c r="B9" s="32" t="s">
        <v>101</v>
      </c>
      <c r="C9" s="59">
        <f>'Eredménykimutatás I.'!C19-'Eredménykimutatás I.'!C28</f>
        <v>-14353</v>
      </c>
      <c r="D9" s="60"/>
      <c r="E9" s="61">
        <v>-16388</v>
      </c>
    </row>
    <row r="10" spans="1:5" ht="15">
      <c r="A10" s="7" t="s">
        <v>63</v>
      </c>
      <c r="B10" s="32" t="s">
        <v>102</v>
      </c>
      <c r="C10" s="59">
        <v>0</v>
      </c>
      <c r="D10" s="60"/>
      <c r="E10" s="61">
        <v>0</v>
      </c>
    </row>
    <row r="11" spans="1:5" ht="15">
      <c r="A11" s="7" t="s">
        <v>64</v>
      </c>
      <c r="B11" s="32" t="s">
        <v>103</v>
      </c>
      <c r="C11" s="59">
        <f>C9-C10</f>
        <v>-14353</v>
      </c>
      <c r="D11" s="60"/>
      <c r="E11" s="61">
        <v>-16388</v>
      </c>
    </row>
    <row r="12" spans="1:5" s="24" customFormat="1" ht="15.75" thickBot="1">
      <c r="A12" s="29" t="s">
        <v>65</v>
      </c>
      <c r="B12" s="33" t="s">
        <v>104</v>
      </c>
      <c r="C12" s="62">
        <f>'Eredménykimutatás I.'!C8-'Eredménykimutatás I.'!C21</f>
        <v>19463</v>
      </c>
      <c r="D12" s="63"/>
      <c r="E12" s="64">
        <v>41330</v>
      </c>
    </row>
    <row r="13" spans="1:5" ht="15.75" thickBot="1">
      <c r="A13" s="81" t="s">
        <v>66</v>
      </c>
      <c r="B13" s="81"/>
      <c r="C13" s="81"/>
      <c r="D13" s="81"/>
      <c r="E13" s="81"/>
    </row>
    <row r="14" spans="1:5" ht="15">
      <c r="A14" s="36" t="s">
        <v>91</v>
      </c>
      <c r="B14" s="39" t="s">
        <v>113</v>
      </c>
      <c r="C14" s="65">
        <f>SUM(C15,C18,C19)</f>
        <v>10085</v>
      </c>
      <c r="D14" s="66"/>
      <c r="E14" s="67">
        <f>SUM(E15,E18,E19)</f>
        <v>6772</v>
      </c>
    </row>
    <row r="15" spans="1:5" ht="15">
      <c r="A15" s="37" t="s">
        <v>92</v>
      </c>
      <c r="B15" s="40" t="s">
        <v>105</v>
      </c>
      <c r="C15" s="59">
        <v>6502</v>
      </c>
      <c r="D15" s="60"/>
      <c r="E15" s="61">
        <v>3738</v>
      </c>
    </row>
    <row r="16" spans="1:5" ht="15">
      <c r="A16" s="37" t="s">
        <v>93</v>
      </c>
      <c r="B16" s="40" t="s">
        <v>106</v>
      </c>
      <c r="C16" s="59">
        <v>0</v>
      </c>
      <c r="D16" s="60"/>
      <c r="E16" s="61">
        <v>262</v>
      </c>
    </row>
    <row r="17" spans="1:5" ht="15">
      <c r="A17" s="37" t="s">
        <v>94</v>
      </c>
      <c r="B17" s="40" t="s">
        <v>107</v>
      </c>
      <c r="C17" s="59">
        <v>0</v>
      </c>
      <c r="D17" s="60"/>
      <c r="E17" s="61">
        <v>0</v>
      </c>
    </row>
    <row r="18" spans="1:5" ht="15">
      <c r="A18" s="37" t="s">
        <v>95</v>
      </c>
      <c r="B18" s="40" t="s">
        <v>108</v>
      </c>
      <c r="C18" s="59">
        <v>1648</v>
      </c>
      <c r="D18" s="60"/>
      <c r="E18" s="61">
        <v>2148</v>
      </c>
    </row>
    <row r="19" spans="1:5" ht="15">
      <c r="A19" s="37" t="s">
        <v>96</v>
      </c>
      <c r="B19" s="40" t="s">
        <v>123</v>
      </c>
      <c r="C19" s="59">
        <v>1935</v>
      </c>
      <c r="D19" s="60"/>
      <c r="E19" s="61">
        <v>886</v>
      </c>
    </row>
    <row r="20" spans="1:5" ht="15">
      <c r="A20" s="37" t="s">
        <v>97</v>
      </c>
      <c r="B20" s="41" t="s">
        <v>109</v>
      </c>
      <c r="C20" s="59">
        <v>326774</v>
      </c>
      <c r="D20" s="60"/>
      <c r="E20" s="61">
        <v>214038</v>
      </c>
    </row>
    <row r="21" spans="1:5" ht="15">
      <c r="A21" s="37" t="s">
        <v>98</v>
      </c>
      <c r="B21" s="41" t="s">
        <v>110</v>
      </c>
      <c r="C21" s="59">
        <v>0</v>
      </c>
      <c r="D21" s="60"/>
      <c r="E21" s="61">
        <v>0</v>
      </c>
    </row>
    <row r="22" spans="1:5" ht="15.75" thickBot="1">
      <c r="A22" s="38" t="s">
        <v>99</v>
      </c>
      <c r="B22" s="42" t="s">
        <v>111</v>
      </c>
      <c r="C22" s="62">
        <v>0</v>
      </c>
      <c r="D22" s="63"/>
      <c r="E22" s="64">
        <v>0</v>
      </c>
    </row>
    <row r="23" spans="1:5" ht="15">
      <c r="A23" s="24"/>
      <c r="B23" s="24"/>
      <c r="C23" s="24"/>
      <c r="D23" s="24"/>
      <c r="E23" s="24"/>
    </row>
    <row r="24" spans="1:5" ht="15">
      <c r="A24" s="24"/>
      <c r="B24"/>
      <c r="C24"/>
      <c r="D24"/>
      <c r="E24"/>
    </row>
    <row r="25" spans="1:5" ht="15">
      <c r="A25" t="s">
        <v>120</v>
      </c>
      <c r="B25" s="75" t="s">
        <v>125</v>
      </c>
      <c r="C25"/>
      <c r="D25"/>
      <c r="E25"/>
    </row>
    <row r="26" spans="1:5" ht="15">
      <c r="A26"/>
      <c r="B26"/>
      <c r="C26"/>
      <c r="D26"/>
      <c r="E26"/>
    </row>
    <row r="27" spans="3:5" ht="15.75" thickBot="1">
      <c r="C27" s="44"/>
      <c r="D27" s="44"/>
      <c r="E27" s="44"/>
    </row>
    <row r="28" spans="3:5" ht="15.75" thickTop="1">
      <c r="C28" s="76" t="s">
        <v>114</v>
      </c>
      <c r="D28" s="76"/>
      <c r="E28" s="76"/>
    </row>
    <row r="29" spans="1:5" ht="15">
      <c r="A29" s="24"/>
      <c r="B29"/>
      <c r="C29"/>
      <c r="D29"/>
      <c r="E29"/>
    </row>
    <row r="30" spans="1:5" ht="15">
      <c r="A30" s="24"/>
      <c r="B30"/>
      <c r="C30"/>
      <c r="D30"/>
      <c r="E30"/>
    </row>
    <row r="31" spans="1:5" ht="15">
      <c r="A31" s="24"/>
      <c r="B31"/>
      <c r="C31"/>
      <c r="D31"/>
      <c r="E31"/>
    </row>
    <row r="32" spans="1:2" ht="15">
      <c r="A32" s="24"/>
      <c r="B32" s="4"/>
    </row>
    <row r="33" spans="1:2" ht="15">
      <c r="A33" s="24"/>
      <c r="B33" s="4"/>
    </row>
  </sheetData>
  <mergeCells count="9">
    <mergeCell ref="A1:B1"/>
    <mergeCell ref="C1:E1"/>
    <mergeCell ref="A2:B2"/>
    <mergeCell ref="C2:E2"/>
    <mergeCell ref="C28:E28"/>
    <mergeCell ref="A3:B3"/>
    <mergeCell ref="C3:E3"/>
    <mergeCell ref="A4:E4"/>
    <mergeCell ref="A13:E13"/>
  </mergeCells>
  <printOptions/>
  <pageMargins left="0.63" right="0.6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Angela</cp:lastModifiedBy>
  <cp:lastPrinted>2013-04-24T13:29:24Z</cp:lastPrinted>
  <dcterms:created xsi:type="dcterms:W3CDTF">2012-05-08T10:50:18Z</dcterms:created>
  <dcterms:modified xsi:type="dcterms:W3CDTF">2013-05-09T07:46:39Z</dcterms:modified>
  <cp:category/>
  <cp:version/>
  <cp:contentType/>
  <cp:contentStatus/>
</cp:coreProperties>
</file>